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firaki\Desktop\MARILENA\2023\ΣΥΝΤΗΡΗΣΕΙΣ ΤΥ 2023 ΜΕ ΠΡΟΑΙΡΕΣΗ\"/>
    </mc:Choice>
  </mc:AlternateContent>
  <xr:revisionPtr revIDLastSave="0" documentId="13_ncr:1_{1653C6A0-CCDF-4E0F-8ED2-3132BDE9B038}" xr6:coauthVersionLast="36" xr6:coauthVersionMax="36" xr10:uidLastSave="{00000000-0000-0000-0000-000000000000}"/>
  <bookViews>
    <workbookView xWindow="0" yWindow="0" windowWidth="17010" windowHeight="11325" xr2:uid="{25C30F3A-ECCD-468A-95A6-9C0EAA96FA07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1" l="1"/>
  <c r="L28" i="1"/>
  <c r="L29" i="1"/>
  <c r="L22" i="1"/>
  <c r="L6" i="1"/>
  <c r="L10" i="1"/>
  <c r="L14" i="1"/>
  <c r="L18" i="1"/>
  <c r="L2" i="1"/>
  <c r="K29" i="1"/>
  <c r="K28" i="1"/>
  <c r="K27" i="1"/>
  <c r="K26" i="1"/>
  <c r="L26" i="1" s="1"/>
  <c r="K25" i="1"/>
  <c r="L25" i="1" s="1"/>
  <c r="K22" i="1"/>
  <c r="K21" i="1"/>
  <c r="L21" i="1" s="1"/>
  <c r="K20" i="1"/>
  <c r="L20" i="1" s="1"/>
  <c r="K19" i="1"/>
  <c r="L19" i="1" s="1"/>
  <c r="K18" i="1"/>
  <c r="K17" i="1"/>
  <c r="L17" i="1" s="1"/>
  <c r="K16" i="1"/>
  <c r="L16" i="1" s="1"/>
  <c r="K15" i="1"/>
  <c r="L15" i="1" s="1"/>
  <c r="K14" i="1"/>
  <c r="K13" i="1"/>
  <c r="L13" i="1" s="1"/>
  <c r="K12" i="1"/>
  <c r="L12" i="1" s="1"/>
  <c r="K11" i="1"/>
  <c r="L11" i="1" s="1"/>
  <c r="K10" i="1"/>
  <c r="K9" i="1"/>
  <c r="L9" i="1" s="1"/>
  <c r="K8" i="1"/>
  <c r="L8" i="1" s="1"/>
  <c r="K7" i="1"/>
  <c r="L7" i="1" s="1"/>
  <c r="K6" i="1"/>
  <c r="K5" i="1"/>
  <c r="L5" i="1" s="1"/>
  <c r="K4" i="1"/>
  <c r="L4" i="1" s="1"/>
  <c r="K3" i="1"/>
  <c r="L3" i="1" s="1"/>
  <c r="K2" i="1"/>
  <c r="K30" i="1" l="1"/>
  <c r="L30" i="1" l="1"/>
</calcChain>
</file>

<file path=xl/sharedStrings.xml><?xml version="1.0" encoding="utf-8"?>
<sst xmlns="http://schemas.openxmlformats.org/spreadsheetml/2006/main" count="133" uniqueCount="71">
  <si>
    <t>TMHMATA</t>
  </si>
  <si>
    <t>A/A</t>
  </si>
  <si>
    <t>ΠΡΟΓΡΑΜΜΑΤΙΣΜΟΣ ΣΥΝΤΗΡΗΣΕΩΝ ΤΕΧΝΙΚΟΥ ΤΜΗΜΑΤΟΣ ΕΤΟΥΣ 2023</t>
  </si>
  <si>
    <t>ΚΩΔ. ORCO</t>
  </si>
  <si>
    <t>ΠΕΡΙΓΡΑΦΗ ΕΙΔΟΥΣ ORCO</t>
  </si>
  <si>
    <t>ΚΑΤΗΓΟΡΙΑ</t>
  </si>
  <si>
    <t>MONAΔΑ ΜΕΤΡΗΣΗΣ</t>
  </si>
  <si>
    <t>ΠΟΣΟΤΗΤΑ</t>
  </si>
  <si>
    <t>ΕΚΤΙΜΩΜΕΝΗ ΑΞΙΑ ΠΛΕΟΝ Φ.Π.Α.</t>
  </si>
  <si>
    <t>ΦΠΑ</t>
  </si>
  <si>
    <t>ΣΥΛΟΛΙΚΗ ΑΞΙΑ ΠΡΟ ΦΠΑ</t>
  </si>
  <si>
    <t>Συντήρηση  κεντρικού ψύκτη TRANE</t>
  </si>
  <si>
    <t>ΕΛΕΓΧΟΣ - ΣΥΝΤΗΡΗΣΗ ΚΕΝΤΡΙΚΟΥ ΨΥΚΤΗ ΚΛΙΜΑΤΙΣΜΟΥ ΝΕΑΣ ΠΤΕΡΥΓΑΣ (ΤΥΠΥ TRANE RTAC 155)</t>
  </si>
  <si>
    <t>ΥΠΗΡΕΣΙΑ</t>
  </si>
  <si>
    <t>Συντήρηση  κεντρικού ψύκτη DAIKIN</t>
  </si>
  <si>
    <t>ΣΥΝΤΗΡΗΣΗ ΕΠΙΣΚΕΥΗ ΚΕΝΤΡΙΚΟΥ ΨΥΚΤΗ DAIKIN</t>
  </si>
  <si>
    <r>
      <rPr>
        <sz val="11"/>
        <color theme="1"/>
        <rFont val="Times New Roman"/>
        <family val="1"/>
        <charset val="161"/>
      </rPr>
      <t xml:space="preserve"> </t>
    </r>
    <r>
      <rPr>
        <sz val="11"/>
        <color theme="1"/>
        <rFont val="Calibri"/>
        <family val="2"/>
        <charset val="161"/>
        <scheme val="minor"/>
      </rPr>
      <t>Συντήρηση συστήματος κεντρικού κλιματισμού Παιδιατρικής Κλινικής TOSHIBA (έλεγχος - συντήρηση κεντρικών μονάδων με παράλληλο έλεγχο - καθαρισμό των τοπικών μονάδων</t>
    </r>
  </si>
  <si>
    <t>ΕΛΕΓΧΟΣ ΚΑΙ ΕΠΙΣΚΕΥΗ ΣΤΟ ΣΥΣΤΗΜΑ ΚΛΙΜΑΤΙΣΜΟΥ ΠΑΙΔΙΑΤΡΙΚΗΣ ΚΛΙΝΙΚΗΣ</t>
  </si>
  <si>
    <t>Α</t>
  </si>
  <si>
    <t>Συντήρηση Κέντρων Ιατρικών Αερίων (Πεπιεσμένου Αέρα και Κενού)</t>
  </si>
  <si>
    <t>ΕΛΕΓΧΟΣ ΚΑΙ ΣΥΝΤΗΡΗΣΗ ΚΕΝΤΡΩΝ ΚΕΝΟΥ ΚΑΙ ΠΕΠΙΕΣΜΕΝΟΥ ΑΕΡΑ</t>
  </si>
  <si>
    <t>Β</t>
  </si>
  <si>
    <t>Ανταλακτικά Κέντρου Πεπιεσμένου Αέρα</t>
  </si>
  <si>
    <t>ΑΝΤΑΛΛΑΚΤΙΚΑ ΚΕΝΤΡΟΥ ΠΕΠΙΕΣΜΕΝΟΥ ΑΕΡΑ</t>
  </si>
  <si>
    <t>ΑΝΤΑΛΑΚΤΙΚΑ</t>
  </si>
  <si>
    <t>Έλεγχος , καθαρισμός και συντήρηση κεντρικού αποδέκτη λυμάτων</t>
  </si>
  <si>
    <t>ΕΡΓΑΣΙΕΣ ΣΤΟ ΚΕΝΤΡΙΚΟ ΑΠΟΔΕΚΤΗ ΛΥΜΑΤΩΝ - ΚΑΘΑΡΙΣΜΟΣ ΚΑΙ ΕΛΕΓΧΟΣ ΛΕΙΤΟΥΡΓΙΑΣ ΑΝΤΛΗΤΙΚΩΝ ΣΥΓΚΡΟΤΗΜΑΤΩΝ</t>
  </si>
  <si>
    <t xml:space="preserve">Καθαρισμός - απολύμανση Κεντρικών Κλιματιστικών Μονάδων και προμήθεια - αντικατάσταση σακόφιλτρων, προφιλτρων και απόλυτων φίλτρων </t>
  </si>
  <si>
    <t>ΚΑΘΑΡΙΣΜΟΣ ΑΠΟΛΥΜΑΝΣΗ ΚΚΜ</t>
  </si>
  <si>
    <t>ΠΡΟΦΙΛΤΡΟ ΚΛΙΜΑΤΙΣΤΙΚΩΝ 592 Χ 592 Χ 48</t>
  </si>
  <si>
    <t>ΤΕΜ</t>
  </si>
  <si>
    <t>Β1</t>
  </si>
  <si>
    <t>ΠΡΟΦΙΛΤΡΟ ΚΛΙΜΑΤΙΣΤΙΚΩΝ 592 Χ 490 Χ 48</t>
  </si>
  <si>
    <t>Β2</t>
  </si>
  <si>
    <t>ΠΡΟΦΙΛΤΡΟ ΚΛΙΜΑΤΙΣΤΙΚΩΝ 592 Χ 287 Χ 48</t>
  </si>
  <si>
    <t>Β3</t>
  </si>
  <si>
    <t>ΠΡΟΦΙΛΤΡΟ ΚΛΙΜΑΤΙΣΤΙΚΩΝ 287 Χ 287 Χ 48</t>
  </si>
  <si>
    <t>Γ</t>
  </si>
  <si>
    <t>ΑΠΟΛΥΤΑ ΦΙΛΤΡΑ ΚΛΙΜΑΤΙΣΤΙΚΩΝ ΜΟΝΑΔΩΝ                                  1145 X 535 X 69</t>
  </si>
  <si>
    <t>Γ1</t>
  </si>
  <si>
    <t>ΑΠΟΛΥΤΑ ΦΙΛΤΡΑ ΚΛΙΜΑΤΙΣΤΙΚΩΝ ΜΟΝΑΔΩΝ               545 Χ 545 Χ 69</t>
  </si>
  <si>
    <t>Γ2</t>
  </si>
  <si>
    <t>ΑΠΟΛΥΤΑ ΦΙΛΤΡΑ ΚΛΙΜΑΤΙΣΤΙΚΩΝ ΜΟΝΑΔΩΝ                         457 Χ 457 Χ 69</t>
  </si>
  <si>
    <t>Γ3</t>
  </si>
  <si>
    <t>ΑΠΟΛΥΤΑ ΦΙΛΤΡΑ ΚΛΙΜΑΤΙΣΤΙΚΩΝ ΜΟΝΑΔΩΝ         305 Χ 305 Χ 69</t>
  </si>
  <si>
    <t>Δ</t>
  </si>
  <si>
    <t>ΣΑΚΚΟΦΙΛΤΡΟ ΚΛΑΣΣΗΣ F9         592 Χ 592 Χ 500</t>
  </si>
  <si>
    <t>Δ1</t>
  </si>
  <si>
    <t>ΣΑΚΚΟΦΙΛΤΡΟ ΚΛΑΣΣΗΣ F9     592 Χ 492 Χ 500</t>
  </si>
  <si>
    <t>Δ2</t>
  </si>
  <si>
    <t>ΣΑΚΚΟΦΙΛΤΡΟ ΚΛΑΣΣΗΣ F9         592 Χ 287 Χ 500</t>
  </si>
  <si>
    <r>
      <rPr>
        <sz val="11"/>
        <color theme="1"/>
        <rFont val="Times New Roman"/>
        <family val="1"/>
        <charset val="161"/>
      </rPr>
      <t xml:space="preserve"> </t>
    </r>
    <r>
      <rPr>
        <sz val="11"/>
        <color theme="1"/>
        <rFont val="Calibri"/>
        <family val="2"/>
        <charset val="161"/>
        <scheme val="minor"/>
      </rPr>
      <t xml:space="preserve">Συντήρηση των Η/Ζ και του Πυροσβ.Συγκροτήματος </t>
    </r>
  </si>
  <si>
    <t xml:space="preserve">ΕΡΓΑΣΙΑ ΣΤΑ  Η/Ζ </t>
  </si>
  <si>
    <t xml:space="preserve">ΑΝΤΑΛΛΑΚΤΙΚΑ Η/Ζ </t>
  </si>
  <si>
    <t>Ελεγχος - αναγόμωση πυροσβεστήρων σκόνης και C02</t>
  </si>
  <si>
    <t>ΕΛΕΓΧΟΣ ΠΥΡΟΣΒΕΣΤΗΡΩΝ</t>
  </si>
  <si>
    <t>ΑΝΑΓΩΜΟΣΗ ΠΥΡΟΣΒΕΣΤΗΡΩΝ</t>
  </si>
  <si>
    <t xml:space="preserve"> ΥΔΡΑΥΛΙΚΗ ΔΟΚΙΜΗ ΠΥΡΟΣΒΕΣΤΗΡΩΝ</t>
  </si>
  <si>
    <t>Έλεγχος - συντήρηση  υποσταθμού μέσης τάσης</t>
  </si>
  <si>
    <t>ΕΛΕΓΧΟΣ &amp; ΣΥΝΤΗΡΗΣΗ ΥΠΟΣΤΑΘΜΟΥ</t>
  </si>
  <si>
    <t xml:space="preserve">Έλεγχος  - συντήρηση των δυο κεντρικών UPS ΚΑΙ του UPS της ΜΤΝ </t>
  </si>
  <si>
    <t>ΕΡΓΑΣΙΕΣ ΣΥΝΤΗΡΗΣΗ UPS</t>
  </si>
  <si>
    <t>Έλεγχος - Συντήρηση - Καθαρισμός τοπικών κλιματιστικών μονάδων (split units)</t>
  </si>
  <si>
    <t>ΕΛΕΓΧΟΣ ΚΑΙ ΣΥΝΤΗΡΗΣΗ ΚΛΙΜΑΤΙΣΤΙΚΩΝ ΜΟΝΑΔΩΝ</t>
  </si>
  <si>
    <t>Συντήρηση συστήματος αποσκλήρυνσης λεβητοστασίου και αποσκλήρυνσης απιονισμού νερού</t>
  </si>
  <si>
    <t>ΑΝΤΑΛΑΚΤΙΚΑ ΣΥΣΤΗΜΑΤΟΣ ΕΠΕΞΕΡΓΑΣΙΑΣ ΝΕΡΟΥ ΤΗΣ ΜΤΝ</t>
  </si>
  <si>
    <t>ΕΛΕΓΧΟΣ-ΣΥΝΤΗΡΗΣΗ ΚΑΛΗΣ ΛΕΙΤΟΥΡΓΙΑΣ ΤΩΝ ΩΣΜΟΣΕΩΝ</t>
  </si>
  <si>
    <t>ΤΡΙΜΗΝΟ</t>
  </si>
  <si>
    <t>ΓΕΝΙΚΑ ΣΥΝΟΛΑ</t>
  </si>
  <si>
    <t>ΜΕ ΔΙΚΑΙΩΜΑ ΠΡΟΑΙΡΕΣΗΣ</t>
  </si>
  <si>
    <t>ΥΨΟΣ ΕΓΓΥΗΤΙΚΗΣ ΕΠΙΣΤΟΛΗΣ ΣΥΜΜΕΤΟΧΗΣ 2% ΕΠΙ ΤΟΥ ΠΡΟΫΠΟΛΟΓΙΣΜΟΥ ΤΗΣ ΠΡΟΜΗΘΕΙΑΣ ΤΜΗΜΑ ΠΡΟ Φ.Π.Α.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</si>
</sst>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9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sz val="11"/>
      <color theme="1"/>
      <name val="Times New Roman"/>
      <family val="1"/>
      <charset val="161"/>
    </font>
    <font>
      <sz val="10"/>
      <color rgb="FF000000"/>
      <name val="Calibri"/>
      <family val="2"/>
      <charset val="161"/>
      <scheme val="minor"/>
    </font>
    <font>
      <b/>
      <sz val="8"/>
      <color rgb="FF336699"/>
      <name val="Tahoma"/>
      <family val="2"/>
      <charset val="161"/>
    </font>
    <font>
      <b/>
      <sz val="10"/>
      <color rgb="FF000000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right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right" vertical="center"/>
    </xf>
    <xf numFmtId="9" fontId="0" fillId="0" borderId="1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4" fontId="1" fillId="2" borderId="0" xfId="0" applyNumberFormat="1" applyFont="1" applyFill="1" applyBorder="1" applyAlignment="1">
      <alignment vertical="center"/>
    </xf>
    <xf numFmtId="164" fontId="0" fillId="3" borderId="1" xfId="0" applyNumberFormat="1" applyFont="1" applyFill="1" applyBorder="1" applyAlignment="1">
      <alignment horizontal="right" vertical="center"/>
    </xf>
    <xf numFmtId="9" fontId="0" fillId="0" borderId="2" xfId="0" applyNumberFormat="1" applyFont="1" applyBorder="1" applyAlignment="1">
      <alignment vertical="center"/>
    </xf>
    <xf numFmtId="164" fontId="0" fillId="0" borderId="0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164" fontId="0" fillId="0" borderId="0" xfId="0" applyNumberFormat="1" applyFont="1" applyFill="1" applyAlignment="1">
      <alignment horizontal="right" vertical="center"/>
    </xf>
    <xf numFmtId="10" fontId="0" fillId="0" borderId="0" xfId="0" applyNumberFormat="1" applyFont="1" applyFill="1" applyAlignment="1">
      <alignment horizontal="center" vertical="center"/>
    </xf>
    <xf numFmtId="164" fontId="0" fillId="0" borderId="0" xfId="0" applyNumberFormat="1" applyFont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vertical="center" wrapText="1"/>
    </xf>
    <xf numFmtId="0" fontId="0" fillId="0" borderId="0" xfId="0" applyFont="1" applyFill="1" applyBorder="1" applyAlignment="1">
      <alignment wrapText="1"/>
    </xf>
    <xf numFmtId="164" fontId="0" fillId="0" borderId="0" xfId="0" applyNumberFormat="1" applyFont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Font="1" applyFill="1" applyBorder="1" applyAlignment="1">
      <alignment horizontal="center" wrapText="1"/>
    </xf>
    <xf numFmtId="164" fontId="0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4" fontId="7" fillId="0" borderId="0" xfId="0" applyNumberFormat="1" applyFont="1" applyAlignment="1">
      <alignment horizontal="right"/>
    </xf>
    <xf numFmtId="0" fontId="0" fillId="0" borderId="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right" vertical="center"/>
    </xf>
    <xf numFmtId="164" fontId="0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right" vertical="center"/>
    </xf>
    <xf numFmtId="164" fontId="0" fillId="0" borderId="4" xfId="0" applyNumberFormat="1" applyFont="1" applyFill="1" applyBorder="1" applyAlignment="1">
      <alignment horizontal="right" vertical="center"/>
    </xf>
    <xf numFmtId="164" fontId="0" fillId="0" borderId="3" xfId="0" applyNumberFormat="1" applyFont="1" applyFill="1" applyBorder="1" applyAlignment="1">
      <alignment horizontal="right" vertical="center"/>
    </xf>
    <xf numFmtId="9" fontId="0" fillId="0" borderId="2" xfId="0" applyNumberFormat="1" applyFont="1" applyFill="1" applyBorder="1" applyAlignment="1">
      <alignment horizontal="center" vertical="center" wrapText="1"/>
    </xf>
    <xf numFmtId="9" fontId="0" fillId="0" borderId="4" xfId="0" applyNumberFormat="1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F775F-A168-4DFF-8B6D-07C34FA75B55}">
  <dimension ref="A1:Y38"/>
  <sheetViews>
    <sheetView tabSelected="1" topLeftCell="D25" workbookViewId="0">
      <selection activeCell="K30" sqref="K30:L30"/>
    </sheetView>
  </sheetViews>
  <sheetFormatPr defaultColWidth="9.140625" defaultRowHeight="15" x14ac:dyDescent="0.25"/>
  <cols>
    <col min="1" max="1" width="10.5703125" style="45" customWidth="1"/>
    <col min="2" max="2" width="5.140625" style="45" customWidth="1"/>
    <col min="3" max="3" width="32" style="22" customWidth="1"/>
    <col min="4" max="4" width="8" style="22" customWidth="1"/>
    <col min="5" max="5" width="29.5703125" style="45" customWidth="1"/>
    <col min="6" max="6" width="11.7109375" style="46" hidden="1" customWidth="1"/>
    <col min="7" max="7" width="11.28515625" style="46" hidden="1" customWidth="1"/>
    <col min="8" max="8" width="10.7109375" style="45" hidden="1" customWidth="1"/>
    <col min="9" max="9" width="11.85546875" style="51" hidden="1" customWidth="1"/>
    <col min="10" max="10" width="6.140625" style="45" hidden="1" customWidth="1"/>
    <col min="11" max="11" width="12.7109375" style="51" customWidth="1"/>
    <col min="12" max="12" width="19.7109375" style="65" customWidth="1"/>
    <col min="13" max="13" width="12" style="32" customWidth="1"/>
    <col min="14" max="14" width="18.28515625" style="65" hidden="1" customWidth="1"/>
    <col min="15" max="15" width="6.42578125" style="32" customWidth="1"/>
    <col min="16" max="16" width="13.7109375" style="64" customWidth="1"/>
    <col min="17" max="17" width="16" style="64" customWidth="1"/>
    <col min="18" max="18" width="14.42578125" style="64" customWidth="1"/>
    <col min="19" max="19" width="11.7109375" style="32" customWidth="1"/>
    <col min="20" max="20" width="17.28515625" style="64" hidden="1" customWidth="1"/>
    <col min="21" max="21" width="14.5703125" style="64" hidden="1" customWidth="1"/>
    <col min="22" max="22" width="11.140625" style="64" bestFit="1" customWidth="1"/>
    <col min="23" max="23" width="10" style="64" customWidth="1"/>
    <col min="24" max="24" width="14.5703125" style="64" customWidth="1"/>
    <col min="25" max="25" width="14.7109375" style="64" customWidth="1"/>
    <col min="26" max="16384" width="9.140625" style="22"/>
  </cols>
  <sheetData>
    <row r="1" spans="1:25" s="5" customFormat="1" ht="89.2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3" t="s">
        <v>7</v>
      </c>
      <c r="I1" s="4" t="s">
        <v>8</v>
      </c>
      <c r="J1" s="2" t="s">
        <v>9</v>
      </c>
      <c r="K1" s="4" t="s">
        <v>10</v>
      </c>
      <c r="L1" s="79" t="s">
        <v>70</v>
      </c>
      <c r="M1" s="52"/>
      <c r="N1" s="53"/>
      <c r="O1" s="53"/>
      <c r="P1" s="53"/>
      <c r="Q1" s="52"/>
      <c r="R1" s="52"/>
      <c r="S1" s="52"/>
      <c r="T1" s="54"/>
      <c r="U1" s="54"/>
      <c r="V1" s="55"/>
      <c r="W1" s="56"/>
      <c r="X1" s="56"/>
      <c r="Y1" s="56"/>
    </row>
    <row r="2" spans="1:25" s="15" customFormat="1" ht="60" x14ac:dyDescent="0.25">
      <c r="A2" s="6">
        <v>1</v>
      </c>
      <c r="B2" s="6"/>
      <c r="C2" s="7" t="s">
        <v>11</v>
      </c>
      <c r="D2" s="7">
        <v>140705</v>
      </c>
      <c r="E2" s="8" t="s">
        <v>12</v>
      </c>
      <c r="F2" s="9" t="s">
        <v>13</v>
      </c>
      <c r="G2" s="9" t="s">
        <v>13</v>
      </c>
      <c r="H2" s="8">
        <v>1</v>
      </c>
      <c r="I2" s="10">
        <v>1200</v>
      </c>
      <c r="J2" s="11">
        <v>0.24</v>
      </c>
      <c r="K2" s="10">
        <f>H2*I2</f>
        <v>1200</v>
      </c>
      <c r="L2" s="10">
        <f>K2*2%</f>
        <v>24</v>
      </c>
      <c r="M2" s="57"/>
      <c r="N2" s="58"/>
      <c r="O2" s="59"/>
      <c r="P2" s="60"/>
      <c r="Q2" s="31"/>
      <c r="R2" s="61"/>
      <c r="S2" s="59"/>
      <c r="T2" s="33"/>
      <c r="U2" s="60"/>
      <c r="V2" s="60"/>
      <c r="W2" s="56"/>
      <c r="X2" s="56"/>
      <c r="Y2" s="56"/>
    </row>
    <row r="3" spans="1:25" s="15" customFormat="1" ht="30" x14ac:dyDescent="0.25">
      <c r="A3" s="6">
        <v>2</v>
      </c>
      <c r="B3" s="6"/>
      <c r="C3" s="7" t="s">
        <v>14</v>
      </c>
      <c r="D3" s="7">
        <v>231728</v>
      </c>
      <c r="E3" s="16" t="s">
        <v>15</v>
      </c>
      <c r="F3" s="9" t="s">
        <v>13</v>
      </c>
      <c r="G3" s="9" t="s">
        <v>13</v>
      </c>
      <c r="H3" s="16">
        <v>1</v>
      </c>
      <c r="I3" s="10">
        <v>1200</v>
      </c>
      <c r="J3" s="11">
        <v>0.24</v>
      </c>
      <c r="K3" s="10">
        <f t="shared" ref="K3:K21" si="0">H3*I3</f>
        <v>1200</v>
      </c>
      <c r="L3" s="10">
        <f t="shared" ref="L3:L21" si="1">K3*2%</f>
        <v>24</v>
      </c>
      <c r="M3" s="57"/>
      <c r="N3" s="58"/>
      <c r="O3" s="59"/>
      <c r="P3" s="60"/>
      <c r="Q3" s="31"/>
      <c r="R3" s="31"/>
      <c r="S3" s="59"/>
      <c r="T3" s="33"/>
      <c r="U3" s="60"/>
      <c r="V3" s="60"/>
      <c r="W3" s="56"/>
      <c r="X3" s="56"/>
      <c r="Y3" s="56"/>
    </row>
    <row r="4" spans="1:25" ht="90" x14ac:dyDescent="0.25">
      <c r="A4" s="17">
        <v>3</v>
      </c>
      <c r="B4" s="17"/>
      <c r="C4" s="18" t="s">
        <v>16</v>
      </c>
      <c r="D4" s="18">
        <v>76712</v>
      </c>
      <c r="E4" s="19" t="s">
        <v>17</v>
      </c>
      <c r="F4" s="20" t="s">
        <v>13</v>
      </c>
      <c r="G4" s="20" t="s">
        <v>13</v>
      </c>
      <c r="H4" s="19">
        <v>1</v>
      </c>
      <c r="I4" s="21">
        <v>700</v>
      </c>
      <c r="J4" s="11">
        <v>0.24</v>
      </c>
      <c r="K4" s="10">
        <f t="shared" si="0"/>
        <v>700</v>
      </c>
      <c r="L4" s="10">
        <f t="shared" si="1"/>
        <v>14</v>
      </c>
      <c r="M4" s="57"/>
      <c r="N4" s="62"/>
      <c r="O4" s="59"/>
      <c r="P4" s="33"/>
      <c r="Q4" s="31"/>
      <c r="R4" s="31"/>
      <c r="T4" s="33"/>
      <c r="U4" s="63"/>
      <c r="W4" s="56"/>
      <c r="X4" s="56"/>
      <c r="Y4" s="56"/>
    </row>
    <row r="5" spans="1:25" ht="45" x14ac:dyDescent="0.25">
      <c r="A5" s="82">
        <v>4</v>
      </c>
      <c r="B5" s="23" t="s">
        <v>18</v>
      </c>
      <c r="C5" s="24" t="s">
        <v>19</v>
      </c>
      <c r="D5" s="13">
        <v>139349</v>
      </c>
      <c r="E5" s="16" t="s">
        <v>20</v>
      </c>
      <c r="F5" s="9" t="s">
        <v>13</v>
      </c>
      <c r="G5" s="9" t="s">
        <v>13</v>
      </c>
      <c r="H5" s="16">
        <v>1</v>
      </c>
      <c r="I5" s="21">
        <v>2000</v>
      </c>
      <c r="J5" s="25">
        <v>0.24</v>
      </c>
      <c r="K5" s="10">
        <f t="shared" si="0"/>
        <v>2000</v>
      </c>
      <c r="L5" s="10">
        <f t="shared" si="1"/>
        <v>40</v>
      </c>
      <c r="M5" s="57"/>
      <c r="N5" s="58"/>
      <c r="O5" s="59"/>
      <c r="P5" s="60"/>
      <c r="Q5" s="31"/>
      <c r="R5" s="61"/>
      <c r="T5" s="33"/>
      <c r="W5" s="56"/>
      <c r="X5" s="56"/>
      <c r="Y5" s="56"/>
    </row>
    <row r="6" spans="1:25" ht="30" x14ac:dyDescent="0.25">
      <c r="A6" s="83"/>
      <c r="B6" s="23" t="s">
        <v>21</v>
      </c>
      <c r="C6" s="24" t="s">
        <v>22</v>
      </c>
      <c r="D6" s="26">
        <v>227645</v>
      </c>
      <c r="E6" s="27" t="s">
        <v>23</v>
      </c>
      <c r="F6" s="28" t="s">
        <v>24</v>
      </c>
      <c r="G6" s="28" t="s">
        <v>24</v>
      </c>
      <c r="H6" s="27">
        <v>1</v>
      </c>
      <c r="I6" s="29">
        <v>2300</v>
      </c>
      <c r="J6" s="30">
        <v>0.24</v>
      </c>
      <c r="K6" s="10">
        <f t="shared" si="0"/>
        <v>2300</v>
      </c>
      <c r="L6" s="10">
        <f t="shared" si="1"/>
        <v>46</v>
      </c>
      <c r="M6" s="57"/>
      <c r="P6" s="33"/>
      <c r="Q6" s="66"/>
      <c r="R6" s="67"/>
      <c r="T6" s="33"/>
      <c r="W6" s="56"/>
      <c r="X6" s="56"/>
      <c r="Y6" s="56"/>
    </row>
    <row r="7" spans="1:25" ht="75" x14ac:dyDescent="0.25">
      <c r="A7" s="17">
        <v>5</v>
      </c>
      <c r="B7" s="23"/>
      <c r="C7" s="24" t="s">
        <v>25</v>
      </c>
      <c r="D7" s="26">
        <v>199848</v>
      </c>
      <c r="E7" s="27" t="s">
        <v>26</v>
      </c>
      <c r="F7" s="28" t="s">
        <v>13</v>
      </c>
      <c r="G7" s="28" t="s">
        <v>13</v>
      </c>
      <c r="H7" s="27">
        <v>1</v>
      </c>
      <c r="I7" s="29">
        <v>3000</v>
      </c>
      <c r="J7" s="30">
        <v>0.24</v>
      </c>
      <c r="K7" s="10">
        <f t="shared" si="0"/>
        <v>3000</v>
      </c>
      <c r="L7" s="10">
        <f t="shared" si="1"/>
        <v>60</v>
      </c>
      <c r="M7" s="57"/>
      <c r="P7" s="60"/>
      <c r="Q7" s="31"/>
      <c r="R7" s="31"/>
      <c r="T7" s="33"/>
      <c r="W7" s="56"/>
      <c r="X7" s="56"/>
      <c r="Y7" s="56"/>
    </row>
    <row r="8" spans="1:25" ht="30" x14ac:dyDescent="0.25">
      <c r="A8" s="82">
        <v>6</v>
      </c>
      <c r="B8" s="23" t="s">
        <v>18</v>
      </c>
      <c r="C8" s="84" t="s">
        <v>27</v>
      </c>
      <c r="D8" s="13">
        <v>139493</v>
      </c>
      <c r="E8" s="16" t="s">
        <v>28</v>
      </c>
      <c r="F8" s="9" t="s">
        <v>13</v>
      </c>
      <c r="G8" s="9" t="s">
        <v>13</v>
      </c>
      <c r="H8" s="16">
        <v>1</v>
      </c>
      <c r="I8" s="21">
        <v>16500</v>
      </c>
      <c r="J8" s="25">
        <v>0.24</v>
      </c>
      <c r="K8" s="10">
        <f t="shared" si="0"/>
        <v>16500</v>
      </c>
      <c r="L8" s="10">
        <f t="shared" si="1"/>
        <v>330</v>
      </c>
      <c r="M8" s="57"/>
      <c r="N8" s="58"/>
      <c r="O8" s="59"/>
      <c r="P8" s="60"/>
      <c r="Q8" s="68"/>
      <c r="R8" s="104"/>
      <c r="S8" s="81"/>
      <c r="T8" s="34"/>
      <c r="U8" s="34"/>
      <c r="W8" s="56"/>
      <c r="X8" s="56"/>
      <c r="Y8" s="56"/>
    </row>
    <row r="9" spans="1:25" ht="30" x14ac:dyDescent="0.25">
      <c r="A9" s="92"/>
      <c r="B9" s="23" t="s">
        <v>21</v>
      </c>
      <c r="C9" s="103"/>
      <c r="D9" s="22">
        <v>207818</v>
      </c>
      <c r="E9" s="27" t="s">
        <v>29</v>
      </c>
      <c r="F9" s="28" t="s">
        <v>24</v>
      </c>
      <c r="G9" s="28" t="s">
        <v>30</v>
      </c>
      <c r="H9" s="27">
        <v>17</v>
      </c>
      <c r="I9" s="35">
        <v>35</v>
      </c>
      <c r="J9" s="30">
        <v>0.24</v>
      </c>
      <c r="K9" s="10">
        <f t="shared" si="0"/>
        <v>595</v>
      </c>
      <c r="L9" s="10">
        <f t="shared" si="1"/>
        <v>11.9</v>
      </c>
      <c r="M9" s="57"/>
      <c r="P9" s="60"/>
      <c r="Q9" s="68"/>
      <c r="R9" s="104"/>
      <c r="S9" s="81"/>
      <c r="T9" s="33"/>
      <c r="U9" s="63"/>
      <c r="W9" s="56"/>
      <c r="X9" s="56"/>
      <c r="Y9" s="56"/>
    </row>
    <row r="10" spans="1:25" ht="30" x14ac:dyDescent="0.25">
      <c r="A10" s="92"/>
      <c r="B10" s="23" t="s">
        <v>31</v>
      </c>
      <c r="C10" s="103"/>
      <c r="D10" s="22">
        <v>340010</v>
      </c>
      <c r="E10" s="27" t="s">
        <v>32</v>
      </c>
      <c r="F10" s="28" t="s">
        <v>24</v>
      </c>
      <c r="G10" s="28" t="s">
        <v>30</v>
      </c>
      <c r="H10" s="27">
        <v>2</v>
      </c>
      <c r="I10" s="35">
        <v>30</v>
      </c>
      <c r="J10" s="30">
        <v>0.24</v>
      </c>
      <c r="K10" s="10">
        <f t="shared" si="0"/>
        <v>60</v>
      </c>
      <c r="L10" s="10">
        <f t="shared" si="1"/>
        <v>1.2</v>
      </c>
      <c r="M10" s="57"/>
      <c r="P10" s="60"/>
      <c r="Q10" s="68"/>
      <c r="R10" s="104"/>
      <c r="S10" s="81"/>
      <c r="T10" s="33"/>
      <c r="U10" s="63"/>
      <c r="W10" s="56"/>
      <c r="X10" s="56"/>
      <c r="Y10" s="56"/>
    </row>
    <row r="11" spans="1:25" ht="30" x14ac:dyDescent="0.25">
      <c r="A11" s="92"/>
      <c r="B11" s="23" t="s">
        <v>33</v>
      </c>
      <c r="C11" s="103"/>
      <c r="D11" s="22">
        <v>340011</v>
      </c>
      <c r="E11" s="27" t="s">
        <v>34</v>
      </c>
      <c r="F11" s="28" t="s">
        <v>24</v>
      </c>
      <c r="G11" s="28" t="s">
        <v>30</v>
      </c>
      <c r="H11" s="27">
        <v>22</v>
      </c>
      <c r="I11" s="35">
        <v>25</v>
      </c>
      <c r="J11" s="30">
        <v>0.24</v>
      </c>
      <c r="K11" s="10">
        <f t="shared" si="0"/>
        <v>550</v>
      </c>
      <c r="L11" s="10">
        <f t="shared" si="1"/>
        <v>11</v>
      </c>
      <c r="M11" s="57"/>
      <c r="P11" s="60"/>
      <c r="Q11" s="68"/>
      <c r="R11" s="104"/>
      <c r="S11" s="81"/>
      <c r="T11" s="33"/>
      <c r="U11" s="63"/>
      <c r="W11" s="56"/>
      <c r="X11" s="56"/>
      <c r="Y11" s="56"/>
    </row>
    <row r="12" spans="1:25" ht="30" x14ac:dyDescent="0.25">
      <c r="A12" s="92"/>
      <c r="B12" s="23" t="s">
        <v>35</v>
      </c>
      <c r="C12" s="103"/>
      <c r="D12" s="22">
        <v>340012</v>
      </c>
      <c r="E12" s="27" t="s">
        <v>36</v>
      </c>
      <c r="F12" s="28" t="s">
        <v>24</v>
      </c>
      <c r="G12" s="28" t="s">
        <v>30</v>
      </c>
      <c r="H12" s="27">
        <v>4</v>
      </c>
      <c r="I12" s="35">
        <v>20</v>
      </c>
      <c r="J12" s="30">
        <v>0.24</v>
      </c>
      <c r="K12" s="10">
        <f t="shared" si="0"/>
        <v>80</v>
      </c>
      <c r="L12" s="10">
        <f t="shared" si="1"/>
        <v>1.6</v>
      </c>
      <c r="M12" s="57"/>
      <c r="P12" s="60"/>
      <c r="Q12" s="68"/>
      <c r="R12" s="104"/>
      <c r="S12" s="81"/>
      <c r="T12" s="33"/>
      <c r="U12" s="63"/>
      <c r="W12" s="56"/>
      <c r="X12" s="56"/>
      <c r="Y12" s="56"/>
    </row>
    <row r="13" spans="1:25" ht="45" x14ac:dyDescent="0.25">
      <c r="A13" s="92"/>
      <c r="B13" s="23" t="s">
        <v>37</v>
      </c>
      <c r="C13" s="103"/>
      <c r="D13" s="26">
        <v>288928</v>
      </c>
      <c r="E13" s="27" t="s">
        <v>38</v>
      </c>
      <c r="F13" s="28" t="s">
        <v>24</v>
      </c>
      <c r="G13" s="28" t="s">
        <v>30</v>
      </c>
      <c r="H13" s="27">
        <v>34</v>
      </c>
      <c r="I13" s="29">
        <v>150</v>
      </c>
      <c r="J13" s="36">
        <v>0.24</v>
      </c>
      <c r="K13" s="10">
        <f t="shared" si="0"/>
        <v>5100</v>
      </c>
      <c r="L13" s="10">
        <f t="shared" si="1"/>
        <v>102</v>
      </c>
      <c r="M13" s="57"/>
      <c r="P13" s="60"/>
      <c r="Q13" s="68"/>
      <c r="R13" s="104"/>
      <c r="S13" s="81"/>
      <c r="T13" s="33"/>
      <c r="U13" s="63"/>
      <c r="W13" s="56"/>
      <c r="X13" s="56"/>
      <c r="Y13" s="56"/>
    </row>
    <row r="14" spans="1:25" ht="45" x14ac:dyDescent="0.25">
      <c r="A14" s="92"/>
      <c r="B14" s="23" t="s">
        <v>39</v>
      </c>
      <c r="C14" s="103"/>
      <c r="D14" s="26">
        <v>288929</v>
      </c>
      <c r="E14" s="27" t="s">
        <v>40</v>
      </c>
      <c r="F14" s="28" t="s">
        <v>24</v>
      </c>
      <c r="G14" s="28" t="s">
        <v>30</v>
      </c>
      <c r="H14" s="27">
        <v>28</v>
      </c>
      <c r="I14" s="29">
        <v>80</v>
      </c>
      <c r="J14" s="36">
        <v>0.24</v>
      </c>
      <c r="K14" s="10">
        <f t="shared" si="0"/>
        <v>2240</v>
      </c>
      <c r="L14" s="10">
        <f t="shared" si="1"/>
        <v>44.800000000000004</v>
      </c>
      <c r="M14" s="57"/>
      <c r="P14" s="60"/>
      <c r="Q14" s="68"/>
      <c r="R14" s="104"/>
      <c r="S14" s="81"/>
      <c r="T14" s="37"/>
      <c r="U14" s="63"/>
      <c r="W14" s="56"/>
      <c r="X14" s="56"/>
      <c r="Y14" s="56"/>
    </row>
    <row r="15" spans="1:25" ht="45" x14ac:dyDescent="0.25">
      <c r="A15" s="92"/>
      <c r="B15" s="23" t="s">
        <v>41</v>
      </c>
      <c r="C15" s="103"/>
      <c r="D15" s="26">
        <v>288930</v>
      </c>
      <c r="E15" s="27" t="s">
        <v>42</v>
      </c>
      <c r="F15" s="28" t="s">
        <v>24</v>
      </c>
      <c r="G15" s="28" t="s">
        <v>30</v>
      </c>
      <c r="H15" s="27">
        <v>39</v>
      </c>
      <c r="I15" s="29">
        <v>75</v>
      </c>
      <c r="J15" s="36">
        <v>0.24</v>
      </c>
      <c r="K15" s="10">
        <f t="shared" si="0"/>
        <v>2925</v>
      </c>
      <c r="L15" s="10">
        <f t="shared" si="1"/>
        <v>58.5</v>
      </c>
      <c r="M15" s="57"/>
      <c r="P15" s="60"/>
      <c r="Q15" s="68"/>
      <c r="R15" s="104"/>
      <c r="S15" s="81"/>
      <c r="U15" s="63"/>
      <c r="W15" s="56"/>
      <c r="X15" s="56"/>
      <c r="Y15" s="56"/>
    </row>
    <row r="16" spans="1:25" ht="45" x14ac:dyDescent="0.25">
      <c r="A16" s="92"/>
      <c r="B16" s="23" t="s">
        <v>43</v>
      </c>
      <c r="C16" s="103"/>
      <c r="D16" s="26">
        <v>288931</v>
      </c>
      <c r="E16" s="27" t="s">
        <v>44</v>
      </c>
      <c r="F16" s="28" t="s">
        <v>24</v>
      </c>
      <c r="G16" s="28" t="s">
        <v>30</v>
      </c>
      <c r="H16" s="27">
        <v>9</v>
      </c>
      <c r="I16" s="38">
        <v>40</v>
      </c>
      <c r="J16" s="36">
        <v>0.24</v>
      </c>
      <c r="K16" s="10">
        <f t="shared" si="0"/>
        <v>360</v>
      </c>
      <c r="L16" s="10">
        <f t="shared" si="1"/>
        <v>7.2</v>
      </c>
      <c r="M16" s="57"/>
      <c r="P16" s="60"/>
      <c r="Q16" s="68"/>
      <c r="R16" s="104"/>
      <c r="S16" s="81"/>
      <c r="T16" s="33"/>
      <c r="U16" s="63"/>
      <c r="W16" s="56"/>
      <c r="X16" s="56"/>
      <c r="Y16" s="56"/>
    </row>
    <row r="17" spans="1:23" ht="30" x14ac:dyDescent="0.25">
      <c r="A17" s="92"/>
      <c r="B17" s="23" t="s">
        <v>45</v>
      </c>
      <c r="C17" s="103"/>
      <c r="D17" s="26">
        <v>340671</v>
      </c>
      <c r="E17" s="27" t="s">
        <v>46</v>
      </c>
      <c r="F17" s="28" t="s">
        <v>24</v>
      </c>
      <c r="G17" s="28" t="s">
        <v>30</v>
      </c>
      <c r="H17" s="27">
        <v>17</v>
      </c>
      <c r="I17" s="38">
        <v>20</v>
      </c>
      <c r="J17" s="36">
        <v>0.24</v>
      </c>
      <c r="K17" s="10">
        <f t="shared" si="0"/>
        <v>340</v>
      </c>
      <c r="L17" s="10">
        <f t="shared" si="1"/>
        <v>6.8</v>
      </c>
      <c r="M17" s="57"/>
      <c r="P17" s="60"/>
      <c r="Q17" s="68"/>
      <c r="R17" s="104"/>
      <c r="S17" s="81"/>
      <c r="T17" s="33"/>
      <c r="U17" s="63"/>
      <c r="W17" s="56"/>
    </row>
    <row r="18" spans="1:23" ht="30" x14ac:dyDescent="0.25">
      <c r="A18" s="92"/>
      <c r="B18" s="23" t="s">
        <v>47</v>
      </c>
      <c r="C18" s="103"/>
      <c r="D18" s="26">
        <v>340672</v>
      </c>
      <c r="E18" s="27" t="s">
        <v>48</v>
      </c>
      <c r="F18" s="28" t="s">
        <v>24</v>
      </c>
      <c r="G18" s="28" t="s">
        <v>30</v>
      </c>
      <c r="H18" s="27">
        <v>3</v>
      </c>
      <c r="I18" s="38">
        <v>18</v>
      </c>
      <c r="J18" s="36">
        <v>0.24</v>
      </c>
      <c r="K18" s="10">
        <f t="shared" si="0"/>
        <v>54</v>
      </c>
      <c r="L18" s="10">
        <f t="shared" si="1"/>
        <v>1.08</v>
      </c>
      <c r="M18" s="57"/>
      <c r="P18" s="60"/>
      <c r="Q18" s="68"/>
      <c r="R18" s="104"/>
      <c r="S18" s="81"/>
      <c r="T18" s="33"/>
      <c r="U18" s="63"/>
      <c r="V18" s="69"/>
      <c r="W18" s="56"/>
    </row>
    <row r="19" spans="1:23" ht="30" x14ac:dyDescent="0.25">
      <c r="A19" s="83"/>
      <c r="B19" s="23" t="s">
        <v>49</v>
      </c>
      <c r="C19" s="85"/>
      <c r="D19" s="26">
        <v>340673</v>
      </c>
      <c r="E19" s="27" t="s">
        <v>50</v>
      </c>
      <c r="F19" s="28" t="s">
        <v>24</v>
      </c>
      <c r="G19" s="28" t="s">
        <v>30</v>
      </c>
      <c r="H19" s="23">
        <v>23</v>
      </c>
      <c r="I19" s="38">
        <v>15</v>
      </c>
      <c r="J19" s="36">
        <v>0.24</v>
      </c>
      <c r="K19" s="10">
        <f t="shared" si="0"/>
        <v>345</v>
      </c>
      <c r="L19" s="10">
        <f t="shared" si="1"/>
        <v>6.9</v>
      </c>
      <c r="M19" s="57"/>
      <c r="P19" s="60"/>
      <c r="Q19" s="68"/>
      <c r="R19" s="104"/>
      <c r="S19" s="81"/>
      <c r="T19" s="33"/>
      <c r="U19" s="63"/>
      <c r="W19" s="56"/>
    </row>
    <row r="20" spans="1:23" ht="30" x14ac:dyDescent="0.25">
      <c r="A20" s="90">
        <v>7</v>
      </c>
      <c r="B20" s="6" t="s">
        <v>18</v>
      </c>
      <c r="C20" s="14" t="s">
        <v>51</v>
      </c>
      <c r="D20" s="18">
        <v>76182</v>
      </c>
      <c r="E20" s="19" t="s">
        <v>52</v>
      </c>
      <c r="F20" s="9" t="s">
        <v>13</v>
      </c>
      <c r="G20" s="9" t="s">
        <v>13</v>
      </c>
      <c r="H20" s="19">
        <v>1</v>
      </c>
      <c r="I20" s="21">
        <v>1000</v>
      </c>
      <c r="J20" s="11">
        <v>0.24</v>
      </c>
      <c r="K20" s="10">
        <f>H20*I20</f>
        <v>1000</v>
      </c>
      <c r="L20" s="10">
        <f t="shared" si="1"/>
        <v>20</v>
      </c>
      <c r="M20" s="57"/>
      <c r="N20" s="62"/>
      <c r="O20" s="59"/>
      <c r="P20" s="33"/>
      <c r="Q20" s="31"/>
      <c r="R20" s="31"/>
      <c r="T20" s="33"/>
      <c r="U20" s="63"/>
    </row>
    <row r="21" spans="1:23" ht="30" x14ac:dyDescent="0.25">
      <c r="A21" s="91"/>
      <c r="B21" s="6" t="s">
        <v>21</v>
      </c>
      <c r="C21" s="14" t="s">
        <v>51</v>
      </c>
      <c r="D21" s="18">
        <v>73626</v>
      </c>
      <c r="E21" s="19" t="s">
        <v>53</v>
      </c>
      <c r="F21" s="9" t="s">
        <v>24</v>
      </c>
      <c r="G21" s="9" t="s">
        <v>24</v>
      </c>
      <c r="H21" s="19">
        <v>1</v>
      </c>
      <c r="I21" s="21">
        <v>1000</v>
      </c>
      <c r="J21" s="11">
        <v>0.24</v>
      </c>
      <c r="K21" s="10">
        <f t="shared" si="0"/>
        <v>1000</v>
      </c>
      <c r="L21" s="10">
        <f t="shared" si="1"/>
        <v>20</v>
      </c>
      <c r="M21" s="57"/>
      <c r="N21" s="62"/>
      <c r="O21" s="59"/>
      <c r="P21" s="33"/>
      <c r="Q21" s="31"/>
      <c r="R21" s="31"/>
      <c r="T21" s="33"/>
      <c r="U21" s="63"/>
    </row>
    <row r="22" spans="1:23" x14ac:dyDescent="0.25">
      <c r="A22" s="82">
        <v>8</v>
      </c>
      <c r="B22" s="23" t="s">
        <v>18</v>
      </c>
      <c r="C22" s="93" t="s">
        <v>54</v>
      </c>
      <c r="D22" s="39">
        <v>76119</v>
      </c>
      <c r="E22" s="40" t="s">
        <v>55</v>
      </c>
      <c r="F22" s="9" t="s">
        <v>13</v>
      </c>
      <c r="G22" s="9" t="s">
        <v>13</v>
      </c>
      <c r="H22" s="40">
        <v>1</v>
      </c>
      <c r="I22" s="96">
        <v>2250</v>
      </c>
      <c r="J22" s="99">
        <v>0.24</v>
      </c>
      <c r="K22" s="102">
        <f t="shared" ref="K22" si="2">I22</f>
        <v>2250</v>
      </c>
      <c r="L22" s="86">
        <f>K22*2%</f>
        <v>45</v>
      </c>
      <c r="M22" s="87"/>
      <c r="O22" s="81"/>
      <c r="P22" s="88"/>
      <c r="Q22" s="89"/>
      <c r="R22" s="89"/>
      <c r="S22" s="81"/>
      <c r="T22" s="33"/>
    </row>
    <row r="23" spans="1:23" x14ac:dyDescent="0.25">
      <c r="A23" s="92"/>
      <c r="B23" s="23" t="s">
        <v>21</v>
      </c>
      <c r="C23" s="94"/>
      <c r="D23" s="17">
        <v>201488</v>
      </c>
      <c r="E23" s="41" t="s">
        <v>56</v>
      </c>
      <c r="F23" s="9" t="s">
        <v>13</v>
      </c>
      <c r="G23" s="9" t="s">
        <v>13</v>
      </c>
      <c r="H23" s="41">
        <v>1</v>
      </c>
      <c r="I23" s="97"/>
      <c r="J23" s="100"/>
      <c r="K23" s="102"/>
      <c r="L23" s="86"/>
      <c r="M23" s="87"/>
      <c r="O23" s="81"/>
      <c r="P23" s="88"/>
      <c r="Q23" s="89"/>
      <c r="R23" s="89"/>
      <c r="S23" s="81"/>
      <c r="T23" s="33"/>
    </row>
    <row r="24" spans="1:23" ht="30" x14ac:dyDescent="0.25">
      <c r="A24" s="83"/>
      <c r="B24" s="23" t="s">
        <v>37</v>
      </c>
      <c r="C24" s="95"/>
      <c r="D24" s="17">
        <v>76660</v>
      </c>
      <c r="E24" s="41" t="s">
        <v>57</v>
      </c>
      <c r="F24" s="9" t="s">
        <v>13</v>
      </c>
      <c r="G24" s="9" t="s">
        <v>13</v>
      </c>
      <c r="H24" s="41">
        <v>1</v>
      </c>
      <c r="I24" s="98"/>
      <c r="J24" s="101"/>
      <c r="K24" s="102"/>
      <c r="L24" s="86"/>
      <c r="M24" s="87"/>
      <c r="O24" s="81"/>
      <c r="P24" s="88"/>
      <c r="Q24" s="89"/>
      <c r="R24" s="89"/>
      <c r="S24" s="81"/>
      <c r="T24" s="33"/>
      <c r="U24" s="63"/>
    </row>
    <row r="25" spans="1:23" ht="30" x14ac:dyDescent="0.25">
      <c r="A25" s="17">
        <v>9</v>
      </c>
      <c r="B25" s="23"/>
      <c r="C25" s="8" t="s">
        <v>58</v>
      </c>
      <c r="D25" s="17">
        <v>76461</v>
      </c>
      <c r="E25" s="41" t="s">
        <v>59</v>
      </c>
      <c r="F25" s="9" t="s">
        <v>13</v>
      </c>
      <c r="G25" s="9" t="s">
        <v>13</v>
      </c>
      <c r="H25" s="41">
        <v>1</v>
      </c>
      <c r="I25" s="21">
        <v>1000</v>
      </c>
      <c r="J25" s="42">
        <v>0.24</v>
      </c>
      <c r="K25" s="10">
        <f>H25*I25</f>
        <v>1000</v>
      </c>
      <c r="L25" s="21">
        <f>K25*2%</f>
        <v>20</v>
      </c>
      <c r="M25" s="70"/>
      <c r="P25" s="71"/>
      <c r="Q25" s="31"/>
      <c r="R25" s="72"/>
      <c r="S25" s="64"/>
      <c r="T25" s="33"/>
    </row>
    <row r="26" spans="1:23" ht="45" x14ac:dyDescent="0.25">
      <c r="A26" s="17">
        <v>10</v>
      </c>
      <c r="B26" s="22"/>
      <c r="C26" s="24" t="s">
        <v>60</v>
      </c>
      <c r="D26" s="26">
        <v>223630</v>
      </c>
      <c r="E26" s="27" t="s">
        <v>61</v>
      </c>
      <c r="F26" s="28" t="s">
        <v>13</v>
      </c>
      <c r="G26" s="28" t="s">
        <v>13</v>
      </c>
      <c r="H26" s="27">
        <v>1</v>
      </c>
      <c r="I26" s="29">
        <v>1200</v>
      </c>
      <c r="J26" s="30">
        <v>0.24</v>
      </c>
      <c r="K26" s="10">
        <f t="shared" ref="K26:K29" si="3">H26*I26</f>
        <v>1200</v>
      </c>
      <c r="L26" s="21">
        <f t="shared" ref="L26:L30" si="4">K26*2%</f>
        <v>24</v>
      </c>
      <c r="M26" s="73"/>
      <c r="P26" s="60"/>
      <c r="Q26" s="31"/>
      <c r="R26" s="67"/>
      <c r="S26" s="64"/>
      <c r="T26" s="33"/>
    </row>
    <row r="27" spans="1:23" ht="60" x14ac:dyDescent="0.25">
      <c r="A27" s="17">
        <v>11</v>
      </c>
      <c r="B27" s="17"/>
      <c r="C27" s="24" t="s">
        <v>62</v>
      </c>
      <c r="D27" s="26">
        <v>195330</v>
      </c>
      <c r="E27" s="27" t="s">
        <v>63</v>
      </c>
      <c r="F27" s="28" t="s">
        <v>13</v>
      </c>
      <c r="G27" s="28" t="s">
        <v>13</v>
      </c>
      <c r="H27" s="27">
        <v>1</v>
      </c>
      <c r="I27" s="29">
        <v>3400</v>
      </c>
      <c r="J27" s="30">
        <v>0.24</v>
      </c>
      <c r="K27" s="10">
        <f t="shared" si="3"/>
        <v>3400</v>
      </c>
      <c r="L27" s="21">
        <f t="shared" si="4"/>
        <v>68</v>
      </c>
      <c r="M27" s="73"/>
      <c r="P27" s="60"/>
      <c r="Q27" s="31"/>
      <c r="R27" s="67"/>
      <c r="S27" s="64"/>
      <c r="T27" s="33"/>
      <c r="U27" s="63"/>
    </row>
    <row r="28" spans="1:23" ht="30" x14ac:dyDescent="0.25">
      <c r="A28" s="82">
        <v>12</v>
      </c>
      <c r="B28" s="23" t="s">
        <v>18</v>
      </c>
      <c r="C28" s="84" t="s">
        <v>64</v>
      </c>
      <c r="D28" s="13">
        <v>135226</v>
      </c>
      <c r="E28" s="43" t="s">
        <v>65</v>
      </c>
      <c r="F28" s="9" t="s">
        <v>24</v>
      </c>
      <c r="G28" s="9" t="s">
        <v>30</v>
      </c>
      <c r="H28" s="12">
        <v>1</v>
      </c>
      <c r="I28" s="21">
        <v>8050</v>
      </c>
      <c r="J28" s="44">
        <v>0.24</v>
      </c>
      <c r="K28" s="10">
        <f t="shared" si="3"/>
        <v>8050</v>
      </c>
      <c r="L28" s="21">
        <f t="shared" si="4"/>
        <v>161</v>
      </c>
      <c r="M28" s="73"/>
      <c r="N28" s="58"/>
      <c r="O28" s="59"/>
      <c r="P28" s="71"/>
      <c r="Q28" s="74"/>
      <c r="R28" s="75"/>
      <c r="T28" s="33"/>
      <c r="U28" s="63"/>
    </row>
    <row r="29" spans="1:23" ht="30" x14ac:dyDescent="0.25">
      <c r="A29" s="83"/>
      <c r="B29" s="23" t="s">
        <v>21</v>
      </c>
      <c r="C29" s="85"/>
      <c r="D29" s="13">
        <v>76735</v>
      </c>
      <c r="E29" s="8" t="s">
        <v>66</v>
      </c>
      <c r="F29" s="9" t="s">
        <v>13</v>
      </c>
      <c r="G29" s="9" t="s">
        <v>67</v>
      </c>
      <c r="H29" s="12">
        <v>4</v>
      </c>
      <c r="I29" s="21">
        <v>2025</v>
      </c>
      <c r="J29" s="30">
        <v>0.24</v>
      </c>
      <c r="K29" s="10">
        <f t="shared" si="3"/>
        <v>8100</v>
      </c>
      <c r="L29" s="21">
        <f t="shared" si="4"/>
        <v>162</v>
      </c>
      <c r="M29" s="73"/>
      <c r="P29" s="71"/>
      <c r="Q29" s="31"/>
      <c r="R29" s="75"/>
      <c r="T29" s="33"/>
      <c r="U29" s="63"/>
    </row>
    <row r="30" spans="1:23" x14ac:dyDescent="0.25">
      <c r="G30" s="1"/>
      <c r="H30" s="6" t="s">
        <v>68</v>
      </c>
      <c r="I30" s="47"/>
      <c r="J30" s="6"/>
      <c r="K30" s="47">
        <f>SUM(K2:K29)</f>
        <v>65549</v>
      </c>
      <c r="L30" s="21">
        <f t="shared" si="4"/>
        <v>1310.98</v>
      </c>
      <c r="M30" s="76"/>
      <c r="N30" s="58"/>
      <c r="O30" s="59"/>
    </row>
    <row r="31" spans="1:23" x14ac:dyDescent="0.25">
      <c r="G31" s="5"/>
      <c r="H31" s="48"/>
      <c r="I31" s="49"/>
      <c r="J31" s="48"/>
      <c r="K31" s="49"/>
      <c r="L31" s="58"/>
      <c r="M31" s="59"/>
      <c r="N31" s="58"/>
      <c r="O31" s="59"/>
    </row>
    <row r="32" spans="1:23" x14ac:dyDescent="0.25">
      <c r="G32" s="5"/>
      <c r="H32" s="48"/>
      <c r="I32" s="49" t="s">
        <v>69</v>
      </c>
      <c r="J32" s="48"/>
      <c r="K32" s="49"/>
      <c r="L32" s="58"/>
      <c r="M32" s="77"/>
      <c r="N32" s="58"/>
      <c r="O32" s="59"/>
    </row>
    <row r="33" spans="7:15" x14ac:dyDescent="0.25">
      <c r="G33" s="5"/>
      <c r="H33" s="48"/>
      <c r="I33" s="49"/>
      <c r="J33" s="48"/>
      <c r="K33" s="49"/>
      <c r="L33" s="58"/>
      <c r="M33" s="59"/>
      <c r="N33" s="58"/>
      <c r="O33" s="59"/>
    </row>
    <row r="34" spans="7:15" x14ac:dyDescent="0.25">
      <c r="G34" s="5"/>
      <c r="H34" s="48"/>
      <c r="I34" s="49"/>
      <c r="J34" s="48"/>
      <c r="K34" s="49"/>
      <c r="L34" s="78"/>
      <c r="M34" s="77"/>
      <c r="N34" s="58"/>
      <c r="O34" s="59"/>
    </row>
    <row r="35" spans="7:15" x14ac:dyDescent="0.25">
      <c r="G35" s="5"/>
      <c r="H35" s="48"/>
      <c r="I35" s="49"/>
      <c r="J35" s="48"/>
      <c r="K35" s="49"/>
      <c r="L35" s="58"/>
      <c r="M35" s="59"/>
      <c r="N35" s="58"/>
      <c r="O35" s="59"/>
    </row>
    <row r="36" spans="7:15" x14ac:dyDescent="0.25">
      <c r="G36" s="5"/>
      <c r="H36" s="50"/>
      <c r="I36" s="49"/>
      <c r="J36" s="48"/>
      <c r="K36" s="49"/>
      <c r="L36" s="58"/>
      <c r="M36" s="59"/>
      <c r="N36" s="58"/>
      <c r="O36" s="59"/>
    </row>
    <row r="37" spans="7:15" x14ac:dyDescent="0.25">
      <c r="G37" s="5"/>
      <c r="H37" s="48"/>
      <c r="I37" s="49"/>
      <c r="J37" s="48"/>
      <c r="K37" s="49"/>
      <c r="L37" s="58"/>
      <c r="M37" s="59"/>
      <c r="N37" s="58"/>
      <c r="O37" s="59"/>
    </row>
    <row r="38" spans="7:15" x14ac:dyDescent="0.15">
      <c r="K38" s="80"/>
    </row>
  </sheetData>
  <mergeCells count="20">
    <mergeCell ref="S8:S19"/>
    <mergeCell ref="A5:A6"/>
    <mergeCell ref="A8:A19"/>
    <mergeCell ref="C8:C19"/>
    <mergeCell ref="R8:R19"/>
    <mergeCell ref="A20:A21"/>
    <mergeCell ref="A22:A24"/>
    <mergeCell ref="C22:C24"/>
    <mergeCell ref="I22:I24"/>
    <mergeCell ref="J22:J24"/>
    <mergeCell ref="S22:S24"/>
    <mergeCell ref="A28:A29"/>
    <mergeCell ref="C28:C29"/>
    <mergeCell ref="L22:L24"/>
    <mergeCell ref="M22:M24"/>
    <mergeCell ref="O22:O24"/>
    <mergeCell ref="P22:P24"/>
    <mergeCell ref="Q22:Q24"/>
    <mergeCell ref="R22:R24"/>
    <mergeCell ref="K22:K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SFIRAKI</dc:creator>
  <cp:lastModifiedBy>MARILENA SFIRAKI</cp:lastModifiedBy>
  <dcterms:created xsi:type="dcterms:W3CDTF">2023-02-02T09:25:24Z</dcterms:created>
  <dcterms:modified xsi:type="dcterms:W3CDTF">2023-04-10T08:02:13Z</dcterms:modified>
</cp:coreProperties>
</file>